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对比矩阵" sheetId="2" state="visible" r:id="rId2"/>
    <sheet xmlns:r="http://schemas.openxmlformats.org/officeDocument/2006/relationships" name="场地匹配器" sheetId="3" state="visible" r:id="rId3"/>
    <sheet xmlns:r="http://schemas.openxmlformats.org/officeDocument/2006/relationships" name="来源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color rgb="000A1628"/>
      <sz val="11"/>
    </font>
    <font>
      <name val="Calibri"/>
      <i val="1"/>
      <color rgb="005A6B7A"/>
      <sz val="11"/>
    </font>
    <font>
      <name val="Calibri"/>
      <b val="1"/>
      <color rgb="00FFFFFF"/>
      <sz val="12"/>
    </font>
    <font>
      <name val="Calibri"/>
      <b val="1"/>
      <color rgb="000A1628"/>
      <sz val="11"/>
    </font>
    <font>
      <name val="Calibri"/>
      <i val="1"/>
      <color rgb="00B26A00"/>
      <sz val="10"/>
    </font>
  </fonts>
  <fills count="5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1F4F6"/>
      </patternFill>
    </fill>
    <fill>
      <patternFill patternType="solid">
        <fgColor rgb="00FFF6D5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1" pivotButton="0" quotePrefix="0" xfId="0"/>
    <xf numFmtId="0" fontId="5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2" fillId="0" borderId="1" pivotButton="0" quotePrefix="0" xfId="0"/>
    <xf numFmtId="0" fontId="5" fillId="4" borderId="1" pivotButton="0" quotePrefix="0" xfId="0"/>
    <xf numFmtId="0" fontId="4" fillId="2" borderId="0" pivotButton="0" quotePrefix="0" xfId="0"/>
    <xf numFmtId="0" fontId="5" fillId="0" borderId="1" pivotButton="0" quotePrefix="0" xfId="0"/>
    <xf numFmtId="0" fontId="5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哪种电解槽值得投？—— 配套工作表</t>
        </is>
      </c>
    </row>
    <row r="3">
      <c r="A3" s="2" t="inlineStr">
        <is>
          <t>• 本表配套硬核投研所的电解槽拆解（bankable.show）。作者在首创能源技术商业化一线做了十多年。</t>
        </is>
      </c>
    </row>
    <row r="4">
      <c r="A4" s="2" t="inlineStr">
        <is>
          <t>• 表1（对比矩阵）：四台机器放在同一把尺子下 —— 每行都带 [S#] 引用，可溯源公开研究档案。</t>
        </is>
      </c>
    </row>
    <row r="5">
      <c r="A5" s="2" t="inlineStr">
        <is>
          <t>• 表2（场地匹配器）：把黄色单元格改成你自己的场地条件，四台机器自动重新排序。方向性筛选，不是工程设计。</t>
        </is>
      </c>
    </row>
    <row r="6">
      <c r="A6" s="2" t="inlineStr">
        <is>
          <t>• 带走一句话：便宜、灵活、耐用、少用金属 —— 每台电解槽只给你三样，没有一台四样全给。</t>
        </is>
      </c>
    </row>
    <row r="7">
      <c r="A7" s="3" t="inlineStr">
        <is>
          <t>• 所有数值为示意（公开数据）。对外使用前需合资格评审人核定。不构成投资建议；只判定技术，不荐股。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34" customWidth="1" min="3" max="3"/>
    <col width="34" customWidth="1" min="4" max="4"/>
    <col width="32" customWidth="1" min="5" max="5"/>
    <col width="14" customWidth="1" min="6" max="6"/>
  </cols>
  <sheetData>
    <row r="1">
      <c r="A1" s="1" t="inlineStr">
        <is>
          <t>四台机器 —— 同一把尺子</t>
        </is>
      </c>
    </row>
    <row r="3">
      <c r="A3" s="4" t="inlineStr">
        <is>
          <t>指标</t>
        </is>
      </c>
      <c r="B3" s="4" t="inlineStr">
        <is>
          <t>碱性（AWE）</t>
        </is>
      </c>
      <c r="C3" s="4" t="inlineStr">
        <is>
          <t>质子交换膜（PEM）</t>
        </is>
      </c>
      <c r="D3" s="4" t="inlineStr">
        <is>
          <t>固体氧化物（SOEC）</t>
        </is>
      </c>
      <c r="E3" s="4" t="inlineStr">
        <is>
          <t>阴离子交换膜（AEM）</t>
        </is>
      </c>
      <c r="F3" s="4" t="inlineStr">
        <is>
          <t>来源</t>
        </is>
      </c>
    </row>
    <row r="4">
      <c r="A4" s="5" t="inlineStr">
        <is>
          <t>载流离子 / 电解质</t>
        </is>
      </c>
      <c r="B4" s="6" t="inlineStr">
        <is>
          <t>OH⁻ · 液态氢氧化钾 + 多孔隔膜</t>
        </is>
      </c>
      <c r="C4" s="6" t="inlineStr">
        <is>
          <t>H⁺ · 固态酸性膜</t>
        </is>
      </c>
      <c r="D4" s="6" t="inlineStr">
        <is>
          <t>O²⁻ · 高温陶瓷</t>
        </is>
      </c>
      <c r="E4" s="6" t="inlineStr">
        <is>
          <t>OH⁻ · 固态碱性膜</t>
        </is>
      </c>
      <c r="F4" s="7" t="inlineStr">
        <is>
          <t>[S9]</t>
        </is>
      </c>
    </row>
    <row r="5">
      <c r="A5" s="5" t="inlineStr">
        <is>
          <t>工作温度</t>
        </is>
      </c>
      <c r="B5" s="6" t="inlineStr">
        <is>
          <t>60–90 °C</t>
        </is>
      </c>
      <c r="C5" s="6" t="inlineStr">
        <is>
          <t>50–80 °C</t>
        </is>
      </c>
      <c r="D5" s="6" t="inlineStr">
        <is>
          <t>600–850 °C</t>
        </is>
      </c>
      <c r="E5" s="6" t="inlineStr">
        <is>
          <t>40–60 °C</t>
        </is>
      </c>
      <c r="F5" s="7" t="inlineStr">
        <is>
          <t>[S9]</t>
        </is>
      </c>
    </row>
    <row r="6">
      <c r="A6" s="5" t="inlineStr">
        <is>
          <t>装机造价，美元/千瓦</t>
        </is>
      </c>
      <c r="B6" s="6" t="inlineStr">
        <is>
          <t>西方约2,000 · 中国750–1,300</t>
        </is>
      </c>
      <c r="C6" s="6" t="inlineStr">
        <is>
          <t>西方约2,400–2,450</t>
        </is>
      </c>
      <c r="D6" s="6" t="inlineStr">
        <is>
          <t>2,000–3,000（试点）</t>
        </is>
      </c>
      <c r="E6" s="6" t="inlineStr">
        <is>
          <t>早期</t>
        </is>
      </c>
      <c r="F6" s="7" t="inlineStr">
        <is>
          <t>[S1][S3]</t>
        </is>
      </c>
    </row>
    <row r="7">
      <c r="A7" s="5" t="inlineStr">
        <is>
          <t>电耗，千瓦时/公斤氢</t>
        </is>
      </c>
      <c r="B7" s="6" t="inlineStr">
        <is>
          <t>约50–55</t>
        </is>
      </c>
      <c r="C7" s="6" t="inlineStr">
        <is>
          <t>约50–55</t>
        </is>
      </c>
      <c r="D7" s="6" t="inlineStr">
        <is>
          <t>约37–42（热辅助，效率80–90%）</t>
        </is>
      </c>
      <c r="E7" s="6" t="inlineStr">
        <is>
          <t>目标接近PEM</t>
        </is>
      </c>
      <c r="F7" s="7" t="inlineStr">
        <is>
          <t>[S5][S12]</t>
        </is>
      </c>
    </row>
    <row r="8">
      <c r="A8" s="5" t="inlineStr">
        <is>
          <t>电堆寿命，小时</t>
        </is>
      </c>
      <c r="B8" s="6" t="inlineStr">
        <is>
          <t>60,000–90,000</t>
        </is>
      </c>
      <c r="C8" s="6" t="inlineStr">
        <is>
          <t>60,000–80,000</t>
        </is>
      </c>
      <c r="D8" s="6" t="inlineStr">
        <is>
          <t>约20,000（示范）</t>
        </is>
      </c>
      <c r="E8" s="6" t="inlineStr">
        <is>
          <t>约1,000（已验证）</t>
        </is>
      </c>
      <c r="F8" s="7" t="inlineStr">
        <is>
          <t>[S3][S5][S6]</t>
        </is>
      </c>
    </row>
    <row r="9">
      <c r="A9" s="5" t="inlineStr">
        <is>
          <t>最低负荷 / 灵活性</t>
        </is>
      </c>
      <c r="B9" s="6" t="inlineStr">
        <is>
          <t>传统约20%下限；新型5–100%、每秒约10%</t>
        </is>
      </c>
      <c r="C9" s="6" t="inlineStr">
        <is>
          <t>约5%，亚秒级响应</t>
        </is>
      </c>
      <c r="D9" s="6" t="inlineStr">
        <is>
          <t>讨厌启停（热惯性）</t>
        </is>
      </c>
      <c r="E9" s="6" t="inlineStr">
        <is>
          <t>目标接近PEM</t>
        </is>
      </c>
      <c r="F9" s="7" t="inlineStr">
        <is>
          <t>[S7][S8]</t>
        </is>
      </c>
    </row>
    <row r="10">
      <c r="A10" s="5" t="inlineStr">
        <is>
          <t>电流密度（占地）</t>
        </is>
      </c>
      <c r="B10" s="6" t="inlineStr">
        <is>
          <t>约0.2–0.5 A/cm²（体积大）</t>
        </is>
      </c>
      <c r="C10" s="6" t="inlineStr">
        <is>
          <t>1–6 A/cm²（紧凑）</t>
        </is>
      </c>
      <c r="D10" s="6" t="inlineStr">
        <is>
          <t>中等</t>
        </is>
      </c>
      <c r="E10" s="6" t="inlineStr">
        <is>
          <t>约0.2 A/cm²</t>
        </is>
      </c>
      <c r="F10" s="7" t="inlineStr">
        <is>
          <t>[S8][S6]</t>
        </is>
      </c>
    </row>
    <row r="11">
      <c r="A11" s="5" t="inlineStr">
        <is>
          <t>关键材料</t>
        </is>
      </c>
      <c r="B11" s="6" t="inlineStr">
        <is>
          <t>镍 —— 无贵金属</t>
        </is>
      </c>
      <c r="C11" s="6" t="inlineStr">
        <is>
          <t>铱 + 铂（稀缺）</t>
        </is>
      </c>
      <c r="D11" s="6" t="inlineStr">
        <is>
          <t>陶瓷 + 镍 —— 无贵金属</t>
        </is>
      </c>
      <c r="E11" s="6" t="inlineStr">
        <is>
          <t>镍/钴 —— 无贵金属</t>
        </is>
      </c>
      <c r="F11" s="7" t="inlineStr">
        <is>
          <t>[S2][S4]</t>
        </is>
      </c>
    </row>
    <row r="12">
      <c r="A12" s="5" t="inlineStr">
        <is>
          <t>水质要求</t>
        </is>
      </c>
      <c r="B12" s="6" t="inlineStr">
        <is>
          <t>除盐水</t>
        </is>
      </c>
      <c r="C12" s="6" t="inlineStr">
        <is>
          <t>超纯水 ASTM Type I；氯离子 &lt;0.01 ppm</t>
        </is>
      </c>
      <c r="D12" s="6" t="inlineStr">
        <is>
          <t>蒸汽进料</t>
        </is>
      </c>
      <c r="E12" s="6" t="inlineStr">
        <is>
          <t>水 / 稀碱液</t>
        </is>
      </c>
      <c r="F12" s="7" t="inlineStr">
        <is>
          <t>[S13][S14]</t>
        </is>
      </c>
    </row>
    <row r="13">
      <c r="A13" s="5" t="inlineStr">
        <is>
          <t>成熟度 / 制造份额</t>
        </is>
      </c>
      <c r="B13" s="6" t="inlineStr">
        <is>
          <t>TRL 9 · 约75%制造份额</t>
        </is>
      </c>
      <c r="C13" s="6" t="inlineStr">
        <is>
          <t>TRL 8–9 · 约22%</t>
        </is>
      </c>
      <c r="D13" s="6" t="inlineStr">
        <is>
          <t>TRL 6–7 · Topsoe/Sunfire/Bloom</t>
        </is>
      </c>
      <c r="E13" s="6" t="inlineStr">
        <is>
          <t>TRL 5–6 · Enapter 首商用</t>
        </is>
      </c>
      <c r="F13" s="7" t="inlineStr">
        <is>
          <t>[S1][S3][S5][S6]</t>
        </is>
      </c>
    </row>
    <row r="14">
      <c r="A14" s="5" t="inlineStr">
        <is>
          <t>判定</t>
        </is>
      </c>
      <c r="B14" s="8" t="inlineStr">
        <is>
          <t>值得投 —— 当下主力</t>
        </is>
      </c>
      <c r="C14" s="8" t="inlineStr">
        <is>
          <t>值得投 —— 灵活的未来</t>
        </is>
      </c>
      <c r="D14" s="8" t="inlineStr">
        <is>
          <t>再观察 —— 要便宜热源 + 过寿命关</t>
        </is>
      </c>
      <c r="E14" s="8" t="inlineStr">
        <is>
          <t>还没到 —— 上限最高、最没证明</t>
        </is>
      </c>
      <c r="F14" s="7" t="inlineStr">
        <is>
          <t>本期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64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场地匹配器 —— 先看场地，再定机器</t>
        </is>
      </c>
    </row>
    <row r="2">
      <c r="A2" s="3" t="inlineStr">
        <is>
          <t>把黄色单元格改成你的条件（1=是，0=否）。分数是方向性筛选，不是工程设计。AEM 设计上记0分 —— 跟踪它，先别买。</t>
        </is>
      </c>
    </row>
    <row r="4">
      <c r="A4" s="9" t="inlineStr">
        <is>
          <t>电源是稳定的（水电/基荷）？1=是，0=波动光伏风电</t>
        </is>
      </c>
      <c r="B4" s="10" t="n">
        <v>1</v>
      </c>
    </row>
    <row r="5">
      <c r="A5" s="9" t="inlineStr">
        <is>
          <t>场地/占地紧张？1=是</t>
        </is>
      </c>
      <c r="B5" s="10" t="n">
        <v>0</v>
      </c>
    </row>
    <row r="6">
      <c r="A6" s="9" t="inlineStr">
        <is>
          <t>下游需要高纯氢？1=是</t>
        </is>
      </c>
      <c r="B6" s="10" t="n">
        <v>0</v>
      </c>
    </row>
    <row r="7">
      <c r="A7" s="9" t="inlineStr">
        <is>
          <t>旁边有便宜热源（核电/钢厂/蒸汽）？1=是</t>
        </is>
      </c>
      <c r="B7" s="10" t="n">
        <v>0</v>
      </c>
    </row>
    <row r="8">
      <c r="A8" s="9" t="inlineStr">
        <is>
          <t>成本是第一优先？1=是</t>
        </is>
      </c>
      <c r="B8" s="10" t="n">
        <v>1</v>
      </c>
    </row>
    <row r="11">
      <c r="A11" s="11" t="inlineStr">
        <is>
          <t>匹配分</t>
        </is>
      </c>
      <c r="B11" s="11" t="inlineStr">
        <is>
          <t>怎么读</t>
        </is>
      </c>
    </row>
    <row r="12">
      <c r="A12" s="12" t="inlineStr">
        <is>
          <t>碱性（AWE）</t>
        </is>
      </c>
      <c r="B12" s="13">
        <f>3*$B$4 + 2*$B$8 - 2*$B$5 - 2*(1-$B$4)</f>
        <v/>
      </c>
      <c r="C12" s="6" t="inlineStr">
        <is>
          <t>稳定电源 + 成本优先的场地它赢 —— 电稳的时候，约20%的下限咬不到你。</t>
        </is>
      </c>
      <c r="D12" s="14" t="n"/>
      <c r="E12" s="15" t="n"/>
    </row>
    <row r="13">
      <c r="A13" s="12" t="inlineStr">
        <is>
          <t>质子交换膜（PEM）</t>
        </is>
      </c>
      <c r="B13" s="13">
        <f>3*(1-$B$4) + 2*$B$5 + 2*$B$6 + 1*(1-$B$8)</f>
        <v/>
      </c>
      <c r="C13" s="6" t="inlineStr">
        <is>
          <t>电源上蹿下跳、或占地/纯度要紧时值得多花钱 —— 记得把铱的供应问题算进预算。</t>
        </is>
      </c>
      <c r="D13" s="14" t="n"/>
      <c r="E13" s="15" t="n"/>
    </row>
    <row r="14">
      <c r="A14" s="12" t="inlineStr">
        <is>
          <t>固体氧化物（SOEC）</t>
        </is>
      </c>
      <c r="B14" s="13">
        <f>5*$B$7 - 2*(1-$B$4)</f>
        <v/>
      </c>
      <c r="C14" s="6" t="inlineStr">
        <is>
          <t>只有紧挨着便宜热源才算得过账，而且要等电堆寿命过关。</t>
        </is>
      </c>
      <c r="D14" s="14" t="n"/>
      <c r="E14" s="15" t="n"/>
    </row>
    <row r="15">
      <c r="A15" s="12" t="inlineStr">
        <is>
          <t>阴离子交换膜（AEM）</t>
        </is>
      </c>
      <c r="B15" s="13">
        <f>0</f>
        <v/>
      </c>
      <c r="C15" s="6" t="inlineStr">
        <is>
          <t>还没到 —— 等膜寿命在几万小时量级被证明后再回头看。</t>
        </is>
      </c>
      <c r="D15" s="14" t="n"/>
      <c r="E15" s="15" t="n"/>
    </row>
  </sheetData>
  <mergeCells count="4">
    <mergeCell ref="C12:E12"/>
    <mergeCell ref="C14:E14"/>
    <mergeCell ref="C15:E15"/>
    <mergeCell ref="C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8" customWidth="1" min="1" max="1"/>
    <col width="100" customWidth="1" min="2" max="2"/>
  </cols>
  <sheetData>
    <row r="1">
      <c r="A1" s="1" t="inlineStr">
        <is>
          <t>来源（对应 research/RB03-electrolyser-PRO.md）</t>
        </is>
      </c>
    </row>
    <row r="3">
      <c r="A3" s="16" t="inlineStr">
        <is>
          <t>S1</t>
        </is>
      </c>
      <c r="B3" s="2" t="inlineStr">
        <is>
          <t>IEA — Global Hydrogen Review 2025（装机、中国份额、造价区间）</t>
        </is>
      </c>
    </row>
    <row r="4">
      <c r="A4" s="16" t="inlineStr">
        <is>
          <t>S3</t>
        </is>
      </c>
      <c r="B4" s="2" t="inlineStr">
        <is>
          <t>ts2.tech 2025 对比 · 世界银行电解槽技术报告（造价、寿命、制造份额）</t>
        </is>
      </c>
    </row>
    <row r="5">
      <c r="A5" s="16" t="inlineStr">
        <is>
          <t>S4</t>
        </is>
      </c>
      <c r="B5" s="2" t="inlineStr">
        <is>
          <t>Kiemel 等, Int. J. Hydrogen Energy — 铱需求 · WPIC 展望</t>
        </is>
      </c>
    </row>
    <row r="6">
      <c r="A6" s="16" t="inlineStr">
        <is>
          <t>S5</t>
        </is>
      </c>
      <c r="B6" s="2" t="inlineStr">
        <is>
          <t>SOEC 寿命与性能（IJHE 2025）· NETL · Topsoe / Sunfire / Bloom Energy</t>
        </is>
      </c>
    </row>
    <row r="7">
      <c r="A7" s="16" t="inlineStr">
        <is>
          <t>S6</t>
        </is>
      </c>
      <c r="B7" s="2" t="inlineStr">
        <is>
          <t>Ammonia Energy Association — AEM 技术现状 · RSC 耐久性综述 · Enapter</t>
        </is>
      </c>
    </row>
    <row r="8">
      <c r="A8" s="16" t="inlineStr">
        <is>
          <t>S7</t>
        </is>
      </c>
      <c r="B8" s="2" t="inlineStr">
        <is>
          <t>电解槽动态运行综述（RSER）· arXiv 碱性调峰研究</t>
        </is>
      </c>
    </row>
    <row r="9">
      <c r="A9" s="16" t="inlineStr">
        <is>
          <t>S8</t>
        </is>
      </c>
      <c r="B9" s="2" t="inlineStr">
        <is>
          <t>碱性-PEM 对比实验（Applied Energy 2024）—— 电流密度、串气</t>
        </is>
      </c>
    </row>
    <row r="10">
      <c r="A10" s="16" t="inlineStr">
        <is>
          <t>S9</t>
        </is>
      </c>
      <c r="B10" s="2" t="inlineStr">
        <is>
          <t>各类型工况/材料 —— Enagás 电解观测报告（2025年12月）+ 综述</t>
        </is>
      </c>
    </row>
    <row r="11">
      <c r="A11" s="16" t="inlineStr">
        <is>
          <t>S12</t>
        </is>
      </c>
      <c r="B11" s="2" t="inlineStr">
        <is>
          <t>电解能耗基线 —— 39.4 kWh/kg 热力学下限；实际约50–55</t>
        </is>
      </c>
    </row>
    <row r="12">
      <c r="A12" s="16" t="inlineStr">
        <is>
          <t>S13</t>
        </is>
      </c>
      <c r="B12" s="2" t="inlineStr">
        <is>
          <t>RMI · WIREs Energy &amp; Environment — 制氢耗水（理论9升 → 实际20–30升）</t>
        </is>
      </c>
    </row>
    <row r="13">
      <c r="A13" s="16" t="inlineStr">
        <is>
          <t>S14</t>
        </is>
      </c>
      <c r="B13" s="2" t="inlineStr">
        <is>
          <t>RSC Sust. Energy &amp; Fuels — 杂质影响 · ASTM Type I 水质标准</t>
        </is>
      </c>
    </row>
    <row r="14">
      <c r="A14" s="16" t="inlineStr">
        <is>
          <t>S17</t>
        </is>
      </c>
      <c r="B14" s="2" t="inlineStr">
        <is>
          <t>努比亚砂岩含水层 · 澳洲大自流盆地 —— 化石地下水背景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2026-07-10T14:16:34Z</dcterms:created>
  <dcterms:modified xmlns:dcterms="http://purl.org/dc/terms/" xmlns:xsi="http://www.w3.org/2001/XMLSchema-instance" xsi:type="dcterms:W3CDTF">2026-07-10T14:16:34Z</dcterms:modified>
</cp:coreProperties>
</file>